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400" yWindow="560" windowWidth="31840" windowHeight="21860" tabRatio="500"/>
  </bookViews>
  <sheets>
    <sheet name="Feuil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F3" i="1"/>
  <c r="F2" i="1"/>
  <c r="C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D12" i="1"/>
  <c r="E12" i="1"/>
  <c r="F12" i="1"/>
  <c r="D11" i="1"/>
  <c r="E11" i="1"/>
</calcChain>
</file>

<file path=xl/sharedStrings.xml><?xml version="1.0" encoding="utf-8"?>
<sst xmlns="http://schemas.openxmlformats.org/spreadsheetml/2006/main" count="16" uniqueCount="15">
  <si>
    <t>maxCover</t>
  </si>
  <si>
    <t>r0</t>
  </si>
  <si>
    <t>maxCaptureRate</t>
  </si>
  <si>
    <t>nbCover</t>
  </si>
  <si>
    <t>fps</t>
  </si>
  <si>
    <t>bx</t>
  </si>
  <si>
    <t>by</t>
  </si>
  <si>
    <t>aX</t>
  </si>
  <si>
    <t>hx</t>
  </si>
  <si>
    <t>hy</t>
  </si>
  <si>
    <t>uCAM</t>
  </si>
  <si>
    <t>read, compare</t>
  </si>
  <si>
    <t>safety margin</t>
  </si>
  <si>
    <t>time between 2 snapshots</t>
  </si>
  <si>
    <t>If you set the maximum number of cover sets (C2) to higher value than 6, you have to select a new range for the graphic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</si>
</sst>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5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0" fillId="3" borderId="0" xfId="0" applyFill="1"/>
    <xf numFmtId="164" fontId="0" fillId="0" borderId="0" xfId="0" applyNumberFormat="1"/>
    <xf numFmtId="1" fontId="0" fillId="0" borderId="0" xfId="0" applyNumberFormat="1"/>
  </cellXfs>
  <cellStyles count="5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fr-FR"/>
              <a:t>Capture rate for criticality level of 0.2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Feuil1!$E$10</c:f>
              <c:strCache>
                <c:ptCount val="1"/>
                <c:pt idx="0">
                  <c:v>fps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Feuil1!$C$11:$C$17</c:f>
              <c:numCache>
                <c:formatCode>General</c:formatCode>
                <c:ptCount val="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</c:numCache>
            </c:numRef>
          </c:cat>
          <c:val>
            <c:numRef>
              <c:f>Feuil1!$E$11:$E$17</c:f>
              <c:numCache>
                <c:formatCode>0.00</c:formatCode>
                <c:ptCount val="7"/>
                <c:pt idx="0">
                  <c:v>0.0</c:v>
                </c:pt>
                <c:pt idx="1">
                  <c:v>0.241755721723898</c:v>
                </c:pt>
                <c:pt idx="2">
                  <c:v>0.369738996410895</c:v>
                </c:pt>
                <c:pt idx="3">
                  <c:v>0.453845773918477</c:v>
                </c:pt>
                <c:pt idx="4">
                  <c:v>0.512704357615031</c:v>
                </c:pt>
                <c:pt idx="5">
                  <c:v>0.554608494616342</c:v>
                </c:pt>
                <c:pt idx="6">
                  <c:v>0.58411214953271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719304"/>
        <c:axId val="2102725864"/>
      </c:lineChart>
      <c:catAx>
        <c:axId val="2102719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Number</a:t>
                </a:r>
                <a:r>
                  <a:rPr lang="fr-FR" baseline="0"/>
                  <a:t> of cover-set</a:t>
                </a:r>
                <a:endParaRPr lang="fr-FR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2725864"/>
        <c:crosses val="autoZero"/>
        <c:auto val="1"/>
        <c:lblAlgn val="ctr"/>
        <c:lblOffset val="100"/>
        <c:noMultiLvlLbl val="0"/>
      </c:catAx>
      <c:valAx>
        <c:axId val="2102725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Capture</a:t>
                </a:r>
                <a:r>
                  <a:rPr lang="fr-FR" baseline="0"/>
                  <a:t> rate in fps</a:t>
                </a:r>
                <a:endParaRPr lang="fr-FR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1027193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400"/>
      </a:pPr>
      <a:endParaRPr lang="fr-FR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Capture rate and time between 2 snapshots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Feuil1!$F$10</c:f>
              <c:strCache>
                <c:ptCount val="1"/>
                <c:pt idx="0">
                  <c:v>time between 2 snapshots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.0"/>
                  <c:y val="0.07808564231738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"/>
                  <c:y val="0.16372795969773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Feuil1!$C$11:$C$17</c:f>
              <c:numCache>
                <c:formatCode>General</c:formatCode>
                <c:ptCount val="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</c:numCache>
            </c:numRef>
          </c:cat>
          <c:val>
            <c:numRef>
              <c:f>Feuil1!$F$11:$F$17</c:f>
              <c:numCache>
                <c:formatCode>0.0</c:formatCode>
                <c:ptCount val="7"/>
                <c:pt idx="1">
                  <c:v>4.13640675335109</c:v>
                </c:pt>
                <c:pt idx="2">
                  <c:v>2.70461057585792</c:v>
                </c:pt>
                <c:pt idx="3">
                  <c:v>2.203391675031055</c:v>
                </c:pt>
                <c:pt idx="4" formatCode="0">
                  <c:v>1.950441780233238</c:v>
                </c:pt>
                <c:pt idx="5">
                  <c:v>1.803073717238614</c:v>
                </c:pt>
                <c:pt idx="6">
                  <c:v>1.712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619464"/>
        <c:axId val="2100614920"/>
      </c:barChart>
      <c:lineChart>
        <c:grouping val="standard"/>
        <c:varyColors val="0"/>
        <c:ser>
          <c:idx val="1"/>
          <c:order val="1"/>
          <c:tx>
            <c:strRef>
              <c:f>Feuil1!$E$10</c:f>
              <c:strCache>
                <c:ptCount val="1"/>
                <c:pt idx="0">
                  <c:v>fps</c:v>
                </c:pt>
              </c:strCache>
            </c:strRef>
          </c:tx>
          <c:dLbls>
            <c:txPr>
              <a:bodyPr/>
              <a:lstStyle/>
              <a:p>
                <a:pPr>
                  <a:defRPr sz="1200"/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Feuil1!$C$11:$C$17</c:f>
              <c:numCache>
                <c:formatCode>General</c:formatCode>
                <c:ptCount val="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</c:numCache>
            </c:numRef>
          </c:cat>
          <c:val>
            <c:numRef>
              <c:f>Feuil1!$E$11:$E$17</c:f>
              <c:numCache>
                <c:formatCode>0.00</c:formatCode>
                <c:ptCount val="7"/>
                <c:pt idx="0">
                  <c:v>0.0</c:v>
                </c:pt>
                <c:pt idx="1">
                  <c:v>0.241755721723898</c:v>
                </c:pt>
                <c:pt idx="2">
                  <c:v>0.369738996410895</c:v>
                </c:pt>
                <c:pt idx="3">
                  <c:v>0.453845773918477</c:v>
                </c:pt>
                <c:pt idx="4">
                  <c:v>0.512704357615031</c:v>
                </c:pt>
                <c:pt idx="5">
                  <c:v>0.554608494616342</c:v>
                </c:pt>
                <c:pt idx="6">
                  <c:v>0.58411214953271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643480"/>
        <c:axId val="2100638088"/>
      </c:lineChart>
      <c:catAx>
        <c:axId val="2100643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Number</a:t>
                </a:r>
                <a:r>
                  <a:rPr lang="fr-FR" baseline="0"/>
                  <a:t> of cover-set</a:t>
                </a:r>
                <a:endParaRPr lang="fr-FR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0638088"/>
        <c:crosses val="autoZero"/>
        <c:auto val="1"/>
        <c:lblAlgn val="ctr"/>
        <c:lblOffset val="100"/>
        <c:noMultiLvlLbl val="0"/>
      </c:catAx>
      <c:valAx>
        <c:axId val="2100638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Capture</a:t>
                </a:r>
                <a:r>
                  <a:rPr lang="fr-FR" baseline="0"/>
                  <a:t> rate in fps</a:t>
                </a:r>
                <a:endParaRPr lang="fr-FR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100643480"/>
        <c:crosses val="autoZero"/>
        <c:crossBetween val="between"/>
      </c:valAx>
      <c:valAx>
        <c:axId val="21006149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b="1" i="0" u="none" strike="noStrike" baseline="0">
                    <a:effectLst/>
                  </a:rPr>
                  <a:t> time between 2 snapshot in second</a:t>
                </a:r>
                <a:r>
                  <a:rPr lang="en-US" sz="1400" b="1" i="0" u="none" strike="noStrike" baseline="0"/>
                  <a:t> </a:t>
                </a:r>
                <a:endParaRPr lang="fr-FR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0619464"/>
        <c:crosses val="max"/>
        <c:crossBetween val="between"/>
      </c:valAx>
      <c:catAx>
        <c:axId val="2100619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00614920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fr-FR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Capture rate and time between 2 snapshots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Feuil1!$F$10</c:f>
              <c:strCache>
                <c:ptCount val="1"/>
                <c:pt idx="0">
                  <c:v>time between 2 snapshots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-4.20484439163963E-17"/>
                  <c:y val="0.07808564231738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Feuil1!$C$11:$C$23</c:f>
              <c:numCache>
                <c:formatCode>General</c:formatCode>
                <c:ptCount val="1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</c:numCache>
            </c:numRef>
          </c:cat>
          <c:val>
            <c:numRef>
              <c:f>Feuil1!$F$11:$F$23</c:f>
              <c:numCache>
                <c:formatCode>0.0</c:formatCode>
                <c:ptCount val="13"/>
                <c:pt idx="1">
                  <c:v>4.13640675335109</c:v>
                </c:pt>
                <c:pt idx="2">
                  <c:v>2.70461057585792</c:v>
                </c:pt>
                <c:pt idx="3">
                  <c:v>2.203391675031055</c:v>
                </c:pt>
                <c:pt idx="4" formatCode="0">
                  <c:v>1.950441780233238</c:v>
                </c:pt>
                <c:pt idx="5">
                  <c:v>1.803073717238614</c:v>
                </c:pt>
                <c:pt idx="6">
                  <c:v>1.712</c:v>
                </c:pt>
                <c:pt idx="7">
                  <c:v>1.655532401634993</c:v>
                </c:pt>
                <c:pt idx="8">
                  <c:v>1.62267119872055</c:v>
                </c:pt>
                <c:pt idx="9">
                  <c:v>1.607330772857595</c:v>
                </c:pt>
                <c:pt idx="10">
                  <c:v>1.605984153520456</c:v>
                </c:pt>
                <c:pt idx="11">
                  <c:v>1.616579634674162</c:v>
                </c:pt>
                <c:pt idx="12">
                  <c:v>1.638001258916499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498328"/>
        <c:axId val="2102419352"/>
      </c:barChart>
      <c:lineChart>
        <c:grouping val="standard"/>
        <c:varyColors val="0"/>
        <c:ser>
          <c:idx val="1"/>
          <c:order val="1"/>
          <c:tx>
            <c:strRef>
              <c:f>Feuil1!$E$10</c:f>
              <c:strCache>
                <c:ptCount val="1"/>
                <c:pt idx="0">
                  <c:v>fps</c:v>
                </c:pt>
              </c:strCache>
            </c:strRef>
          </c:tx>
          <c:dLbls>
            <c:txPr>
              <a:bodyPr/>
              <a:lstStyle/>
              <a:p>
                <a:pPr>
                  <a:defRPr sz="1200"/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Feuil1!$C$11:$C$23</c:f>
              <c:numCache>
                <c:formatCode>General</c:formatCode>
                <c:ptCount val="1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</c:numCache>
            </c:numRef>
          </c:cat>
          <c:val>
            <c:numRef>
              <c:f>Feuil1!$E$11:$E$23</c:f>
              <c:numCache>
                <c:formatCode>0.00</c:formatCode>
                <c:ptCount val="13"/>
                <c:pt idx="0">
                  <c:v>0.0</c:v>
                </c:pt>
                <c:pt idx="1">
                  <c:v>0.241755721723898</c:v>
                </c:pt>
                <c:pt idx="2">
                  <c:v>0.369738996410895</c:v>
                </c:pt>
                <c:pt idx="3">
                  <c:v>0.453845773918477</c:v>
                </c:pt>
                <c:pt idx="4">
                  <c:v>0.512704357615031</c:v>
                </c:pt>
                <c:pt idx="5">
                  <c:v>0.554608494616342</c:v>
                </c:pt>
                <c:pt idx="6">
                  <c:v>0.58411214953271</c:v>
                </c:pt>
                <c:pt idx="7">
                  <c:v>0.604035293427303</c:v>
                </c:pt>
                <c:pt idx="8">
                  <c:v>0.616267793985919</c:v>
                </c:pt>
                <c:pt idx="9">
                  <c:v>0.622149477187044</c:v>
                </c:pt>
                <c:pt idx="10">
                  <c:v>0.622671150152954</c:v>
                </c:pt>
                <c:pt idx="11">
                  <c:v>0.618590002342545</c:v>
                </c:pt>
                <c:pt idx="12">
                  <c:v>0.610500141288949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502728"/>
        <c:axId val="2100508584"/>
      </c:lineChart>
      <c:catAx>
        <c:axId val="2100502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Number</a:t>
                </a:r>
                <a:r>
                  <a:rPr lang="fr-FR" baseline="0"/>
                  <a:t> of cover-set</a:t>
                </a:r>
                <a:endParaRPr lang="fr-FR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0508584"/>
        <c:crosses val="autoZero"/>
        <c:auto val="1"/>
        <c:lblAlgn val="ctr"/>
        <c:lblOffset val="100"/>
        <c:noMultiLvlLbl val="0"/>
      </c:catAx>
      <c:valAx>
        <c:axId val="2100508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Capture</a:t>
                </a:r>
                <a:r>
                  <a:rPr lang="fr-FR" baseline="0"/>
                  <a:t> rate in fps</a:t>
                </a:r>
                <a:endParaRPr lang="fr-FR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100502728"/>
        <c:crosses val="autoZero"/>
        <c:crossBetween val="between"/>
      </c:valAx>
      <c:valAx>
        <c:axId val="21024193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b="1" i="0" u="none" strike="noStrike" baseline="0">
                    <a:effectLst/>
                  </a:rPr>
                  <a:t> time between 2 snapshot in second</a:t>
                </a:r>
                <a:r>
                  <a:rPr lang="en-US" sz="1400" b="1" i="0" u="none" strike="noStrike" baseline="0"/>
                  <a:t> </a:t>
                </a:r>
                <a:endParaRPr lang="fr-FR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0498328"/>
        <c:crosses val="max"/>
        <c:crossBetween val="between"/>
      </c:valAx>
      <c:catAx>
        <c:axId val="2100498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02419352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38100</xdr:rowOff>
    </xdr:from>
    <xdr:to>
      <xdr:col>8</xdr:col>
      <xdr:colOff>584200</xdr:colOff>
      <xdr:row>46</xdr:row>
      <xdr:rowOff>139700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25400</xdr:colOff>
      <xdr:row>1</xdr:row>
      <xdr:rowOff>114300</xdr:rowOff>
    </xdr:from>
    <xdr:to>
      <xdr:col>15</xdr:col>
      <xdr:colOff>609600</xdr:colOff>
      <xdr:row>28</xdr:row>
      <xdr:rowOff>12700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12700</xdr:colOff>
      <xdr:row>30</xdr:row>
      <xdr:rowOff>114300</xdr:rowOff>
    </xdr:from>
    <xdr:to>
      <xdr:col>15</xdr:col>
      <xdr:colOff>596900</xdr:colOff>
      <xdr:row>57</xdr:row>
      <xdr:rowOff>12700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A13" sqref="A13"/>
    </sheetView>
  </sheetViews>
  <sheetFormatPr baseColWidth="10" defaultRowHeight="15" x14ac:dyDescent="0"/>
  <cols>
    <col min="1" max="1" width="29.5" customWidth="1"/>
  </cols>
  <sheetData>
    <row r="1" spans="1:10">
      <c r="A1" t="s">
        <v>10</v>
      </c>
      <c r="B1" t="s">
        <v>11</v>
      </c>
      <c r="C1">
        <v>1512</v>
      </c>
      <c r="D1" t="s">
        <v>12</v>
      </c>
      <c r="E1">
        <v>200</v>
      </c>
      <c r="J1" t="s">
        <v>14</v>
      </c>
    </row>
    <row r="2" spans="1:10">
      <c r="A2" t="s">
        <v>0</v>
      </c>
      <c r="B2" t="s">
        <v>8</v>
      </c>
      <c r="C2" s="3">
        <v>6</v>
      </c>
      <c r="E2" t="s">
        <v>5</v>
      </c>
      <c r="F2">
        <f>-C2*B5+C2</f>
        <v>1.1999999999999993</v>
      </c>
    </row>
    <row r="3" spans="1:10">
      <c r="A3" t="s">
        <v>2</v>
      </c>
      <c r="B3" t="s">
        <v>9</v>
      </c>
      <c r="C3">
        <f>1/((C1+E1)/1000)</f>
        <v>0.58411214953271029</v>
      </c>
      <c r="E3" t="s">
        <v>6</v>
      </c>
      <c r="F3">
        <f>C3*B5</f>
        <v>0.46728971962616828</v>
      </c>
    </row>
    <row r="5" spans="1:10">
      <c r="A5" t="s">
        <v>1</v>
      </c>
      <c r="B5" s="3">
        <v>0.8</v>
      </c>
    </row>
    <row r="9" spans="1:10">
      <c r="C9" t="s">
        <v>3</v>
      </c>
    </row>
    <row r="10" spans="1:10">
      <c r="D10" t="s">
        <v>7</v>
      </c>
      <c r="E10" s="1" t="s">
        <v>4</v>
      </c>
      <c r="F10" t="s">
        <v>13</v>
      </c>
    </row>
    <row r="11" spans="1:10">
      <c r="C11">
        <v>0</v>
      </c>
      <c r="D11">
        <f t="shared" ref="D11:D23" si="0">(-$F$2+SQRT($F$2*$F$2-2*$F$2*C11+$C$2*C11))/($C$2-2*$F$2)</f>
        <v>0</v>
      </c>
      <c r="E11" s="2">
        <f>IF(($C$2-2*$F$2)=0, (($C$3-2*$F$3)/(4*$F$2*$F$2))*$C11*$C11+($F$3/$F$2)*$C11,($C$3-2*$F$3)*$D11*$D11+2*$F$3*$D11)</f>
        <v>0</v>
      </c>
    </row>
    <row r="12" spans="1:10">
      <c r="C12">
        <f>C11+1</f>
        <v>1</v>
      </c>
      <c r="D12">
        <f t="shared" si="0"/>
        <v>0.29027623112899031</v>
      </c>
      <c r="E12" s="2">
        <f t="shared" ref="E12:E23" si="1">IF(($C$2-2*$F$2)=0, (($C$3-2*$F$3)/(4*$F$2*$F$2))*$C12*$C12+($F$3/$F$2)*$C12,($C$3-2*$F$3)*$D12*$D12+2*$F$3*$D12)</f>
        <v>0.24175572172389834</v>
      </c>
      <c r="F12" s="4">
        <f>1/E12</f>
        <v>4.13640675335109</v>
      </c>
    </row>
    <row r="13" spans="1:10">
      <c r="C13">
        <f t="shared" ref="C13:C23" si="2">C12+1</f>
        <v>2</v>
      </c>
      <c r="D13">
        <f t="shared" si="0"/>
        <v>0.48316324759439272</v>
      </c>
      <c r="E13" s="2">
        <f t="shared" si="1"/>
        <v>0.36973899641089497</v>
      </c>
      <c r="F13" s="4">
        <f t="shared" ref="F13:F23" si="3">1/E13</f>
        <v>2.7046105758579198</v>
      </c>
    </row>
    <row r="14" spans="1:10">
      <c r="C14">
        <f t="shared" si="2"/>
        <v>3</v>
      </c>
      <c r="D14">
        <f t="shared" si="0"/>
        <v>0.63849198247421668</v>
      </c>
      <c r="E14" s="2">
        <f t="shared" si="1"/>
        <v>0.45384577391847747</v>
      </c>
      <c r="F14" s="4">
        <f t="shared" si="3"/>
        <v>2.2033916750310558</v>
      </c>
    </row>
    <row r="15" spans="1:10">
      <c r="C15">
        <f t="shared" si="2"/>
        <v>4</v>
      </c>
      <c r="D15">
        <f t="shared" si="0"/>
        <v>0.77220826345179994</v>
      </c>
      <c r="E15" s="2">
        <f t="shared" si="1"/>
        <v>0.51270435761503119</v>
      </c>
      <c r="F15" s="5">
        <f t="shared" si="3"/>
        <v>1.9504417802332377</v>
      </c>
    </row>
    <row r="16" spans="1:10">
      <c r="C16">
        <f t="shared" si="2"/>
        <v>5</v>
      </c>
      <c r="D16">
        <f t="shared" si="0"/>
        <v>0.89141153805825557</v>
      </c>
      <c r="E16" s="2">
        <f t="shared" si="1"/>
        <v>0.55460849461634232</v>
      </c>
      <c r="F16" s="4">
        <f t="shared" si="3"/>
        <v>1.8030737172386138</v>
      </c>
    </row>
    <row r="17" spans="3:10">
      <c r="C17">
        <f t="shared" si="2"/>
        <v>6</v>
      </c>
      <c r="D17">
        <f t="shared" si="0"/>
        <v>1</v>
      </c>
      <c r="E17" s="2">
        <f t="shared" si="1"/>
        <v>0.58411214953271029</v>
      </c>
      <c r="F17" s="4">
        <f t="shared" si="3"/>
        <v>1.712</v>
      </c>
    </row>
    <row r="18" spans="3:10">
      <c r="C18">
        <f t="shared" si="2"/>
        <v>7</v>
      </c>
      <c r="D18">
        <f t="shared" si="0"/>
        <v>1.1003875445071043</v>
      </c>
      <c r="E18" s="2">
        <f t="shared" si="1"/>
        <v>0.60403529342730267</v>
      </c>
      <c r="F18" s="4">
        <f t="shared" si="3"/>
        <v>1.6555324016349928</v>
      </c>
    </row>
    <row r="19" spans="3:10">
      <c r="C19">
        <f t="shared" si="2"/>
        <v>8</v>
      </c>
      <c r="D19">
        <f t="shared" si="0"/>
        <v>1.1941918983186133</v>
      </c>
      <c r="E19" s="2">
        <f t="shared" si="1"/>
        <v>0.61626779398591902</v>
      </c>
      <c r="F19" s="4">
        <f t="shared" si="3"/>
        <v>1.6226711987205498</v>
      </c>
    </row>
    <row r="20" spans="3:10">
      <c r="C20">
        <f t="shared" si="2"/>
        <v>9</v>
      </c>
      <c r="D20">
        <f t="shared" si="0"/>
        <v>1.2825599524721096</v>
      </c>
      <c r="E20" s="2">
        <f t="shared" si="1"/>
        <v>0.62214947718704394</v>
      </c>
      <c r="F20" s="4">
        <f t="shared" si="3"/>
        <v>1.607330772857595</v>
      </c>
    </row>
    <row r="21" spans="3:10">
      <c r="C21">
        <f t="shared" si="2"/>
        <v>10</v>
      </c>
      <c r="D21">
        <f t="shared" si="0"/>
        <v>1.3663398378642615</v>
      </c>
      <c r="E21" s="2">
        <f t="shared" si="1"/>
        <v>0.6226711501529536</v>
      </c>
      <c r="F21" s="4">
        <f t="shared" si="3"/>
        <v>1.605984153520456</v>
      </c>
    </row>
    <row r="22" spans="3:10">
      <c r="C22">
        <f t="shared" si="2"/>
        <v>11</v>
      </c>
      <c r="D22">
        <f t="shared" si="0"/>
        <v>1.4461797086718851</v>
      </c>
      <c r="E22" s="2">
        <f t="shared" si="1"/>
        <v>0.61859000234254491</v>
      </c>
      <c r="F22" s="4">
        <f t="shared" si="3"/>
        <v>1.6165796346741617</v>
      </c>
    </row>
    <row r="23" spans="3:10">
      <c r="C23">
        <f t="shared" si="2"/>
        <v>12</v>
      </c>
      <c r="D23">
        <f t="shared" si="0"/>
        <v>1.5225881209433405</v>
      </c>
      <c r="E23" s="2">
        <f t="shared" si="1"/>
        <v>0.61050014128894947</v>
      </c>
      <c r="F23" s="4">
        <f t="shared" si="3"/>
        <v>1.6380012589164994</v>
      </c>
    </row>
    <row r="30" spans="3:10">
      <c r="J30" t="s">
        <v>14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Congduc Pham</dc:creator>
  <cp:lastModifiedBy>Congduc Pham</cp:lastModifiedBy>
  <dcterms:created xsi:type="dcterms:W3CDTF">2013-06-24T11:06:33Z</dcterms:created>
  <dcterms:modified xsi:type="dcterms:W3CDTF">2015-01-08T10:02:10Z</dcterms:modified>
</cp:coreProperties>
</file>